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mc:AlternateContent xmlns:mc="http://schemas.openxmlformats.org/markup-compatibility/2006">
    <mc:Choice Requires="x15">
      <x15ac:absPath xmlns:x15ac="http://schemas.microsoft.com/office/spreadsheetml/2010/11/ac" url="\\EHRZGDFS01\Projects\Energetska ucinkovitost\02_Nabava_dokumentacija\02_Nabava 2\01_Novi DoN\02_prva izmjena DON_14_1_2018\za objavu\"/>
    </mc:Choice>
  </mc:AlternateContent>
  <xr:revisionPtr revIDLastSave="0" documentId="10_ncr:100000_{C41C8742-4580-4A84-ADBC-D7052FD7E734}" xr6:coauthVersionLast="31" xr6:coauthVersionMax="40" xr10:uidLastSave="{00000000-0000-0000-0000-000000000000}"/>
  <bookViews>
    <workbookView xWindow="0" yWindow="0" windowWidth="19575" windowHeight="11775" tabRatio="619" xr2:uid="{00000000-000D-0000-FFFF-FFFF00000000}"/>
  </bookViews>
  <sheets>
    <sheet name="Rekapitulacija" sheetId="6" r:id="rId1"/>
    <sheet name="STP" sheetId="5" r:id="rId2"/>
    <sheet name="ostala zgrada" sheetId="4" r:id="rId3"/>
  </sheets>
  <definedNames>
    <definedName name="_xlnm.Print_Titles" localSheetId="2">'ostala zgrada'!$1:$1</definedName>
    <definedName name="_xlnm.Print_Titles" localSheetId="1">STP!$1:$1</definedName>
  </definedNames>
  <calcPr calcId="179017"/>
</workbook>
</file>

<file path=xl/calcChain.xml><?xml version="1.0" encoding="utf-8"?>
<calcChain xmlns="http://schemas.openxmlformats.org/spreadsheetml/2006/main">
  <c r="F20" i="5" l="1"/>
  <c r="F10" i="5" l="1"/>
  <c r="F18" i="5" l="1"/>
  <c r="F15" i="4"/>
  <c r="F17" i="5" l="1"/>
  <c r="F12" i="5"/>
  <c r="F7" i="5"/>
  <c r="F19" i="5"/>
  <c r="F16" i="5"/>
  <c r="F13" i="5"/>
  <c r="F9" i="5"/>
  <c r="F11" i="5"/>
  <c r="F8" i="5"/>
  <c r="F22" i="5" l="1"/>
  <c r="C4" i="6" s="1"/>
  <c r="F14" i="4"/>
  <c r="F8" i="4"/>
  <c r="F9" i="4"/>
  <c r="F10" i="4"/>
  <c r="F11" i="4"/>
  <c r="F12" i="4"/>
  <c r="F13" i="4"/>
  <c r="F17" i="4"/>
  <c r="F16" i="4"/>
  <c r="F7" i="4"/>
  <c r="F19" i="4" l="1"/>
  <c r="C5" i="6" s="1"/>
  <c r="C7" i="6" s="1"/>
</calcChain>
</file>

<file path=xl/sharedStrings.xml><?xml version="1.0" encoding="utf-8"?>
<sst xmlns="http://schemas.openxmlformats.org/spreadsheetml/2006/main" count="88" uniqueCount="49">
  <si>
    <t>R.br.</t>
  </si>
  <si>
    <t>Opis stavke</t>
  </si>
  <si>
    <t>Jed.mj.</t>
  </si>
  <si>
    <t>Kol.</t>
  </si>
  <si>
    <t>Cijena</t>
  </si>
  <si>
    <t>kom</t>
  </si>
  <si>
    <t>Ukupno</t>
  </si>
  <si>
    <t xml:space="preserve">Demontaža postojećih rasvjetnih tijela, odvo i zbrinjavanje u skladu sa smjernicama za postupanje s opasnim otpadom </t>
  </si>
  <si>
    <t>kpl</t>
  </si>
  <si>
    <t>UKUPNO:</t>
  </si>
  <si>
    <t>REKAPITULACIJA</t>
  </si>
  <si>
    <t>Nespecificirani montažni pribor za prilagodbu postojeće instalacije (kabeli, razvodne kutije, obujmice…)</t>
  </si>
  <si>
    <t>Sve stavke obuhvaćaju dobavu i montažu svjetiljke, s kućištem, izvorom svjetlosti, predspojnom napravom, driverom i ostalim spojnim priborom, do pune gotovosti i funkcionalnosti. Jamstvo dobavljača (proizvođača) za sve svjetiljke iznosi min 5 godina.</t>
  </si>
  <si>
    <t>S1</t>
  </si>
  <si>
    <t>S2</t>
  </si>
  <si>
    <t>S3</t>
  </si>
  <si>
    <t>S4</t>
  </si>
  <si>
    <t>S5</t>
  </si>
  <si>
    <t>S6</t>
  </si>
  <si>
    <t>S7</t>
  </si>
  <si>
    <t>S8</t>
  </si>
  <si>
    <t>S3S</t>
  </si>
  <si>
    <t>S3E</t>
  </si>
  <si>
    <t>S3C</t>
  </si>
  <si>
    <t>I. ZGRADA B10</t>
  </si>
  <si>
    <t>II. STP</t>
  </si>
  <si>
    <r>
      <t xml:space="preserve">Dobava, montaža i spajanje: 
</t>
    </r>
    <r>
      <rPr>
        <b/>
        <sz val="10"/>
        <rFont val="Arial"/>
        <family val="2"/>
        <charset val="238"/>
      </rPr>
      <t>svjetiljka vodotijesna (waterproof)</t>
    </r>
    <r>
      <rPr>
        <sz val="10"/>
        <rFont val="Arial"/>
        <family val="2"/>
        <charset val="238"/>
      </rPr>
      <t xml:space="preserve"> 
nadgradna svjetiljka
LED izvor svjetlosti 
dimenzije dxšxv 1504x87x96mm ±20%
snaga sistema ≤ 50 W
efektivni svjetlosni tok ≥ 6000 lm
svjetlotehnička efikasnost svjetiljke ≥ 120 lm/W
temperatura boje svjetlosti max 4000 K
radna temperatura svjetiljke od -25°C do +40°C
stupanj zaštite od zaprljanja min IP65
klasa električne zaštite I
DALI regulacija
životni vijek 50000 sati uz L75
</t>
    </r>
  </si>
  <si>
    <r>
      <t xml:space="preserve">Dobava, montaža i spajanje: 
</t>
    </r>
    <r>
      <rPr>
        <b/>
        <sz val="10"/>
        <rFont val="Arial"/>
        <family val="2"/>
        <charset val="238"/>
      </rPr>
      <t>svjetiljka nadgradna (surface mounted)</t>
    </r>
    <r>
      <rPr>
        <sz val="10"/>
        <rFont val="Arial"/>
        <family val="2"/>
        <charset val="238"/>
      </rPr>
      <t xml:space="preserve"> 
nadgradna svjetiljka
LED izvor svjetlosti 
metalno kućište 
kvadratni oblik dimenzije dxšxv 595-597 x 595-597mm
snaga sistema ≤ 32 W
efektivni svjetlosni tok ≥ 3700 lm
svjetlotehnička efikasnost svjetiljke ≥ 115 lm/W
temperatura boje svjetlosti max 4000 K
radna temperatura svjetiljke od +10°C do +40°C
stupanj zaštite od zaprljanja min IP20
klasa električne zaštite I
DALI regulacija
životni vijek 50000 sati uz L75
UGR&lt;19</t>
    </r>
  </si>
  <si>
    <r>
      <t xml:space="preserve">Dobava, montaža i spajanje: 
</t>
    </r>
    <r>
      <rPr>
        <b/>
        <sz val="10"/>
        <rFont val="Arial"/>
        <family val="2"/>
        <charset val="238"/>
      </rPr>
      <t>svjetiljka nadgradna (surface mounted)</t>
    </r>
    <r>
      <rPr>
        <sz val="10"/>
        <rFont val="Arial"/>
        <family val="2"/>
        <charset val="238"/>
      </rPr>
      <t xml:space="preserve"> 
nadgradna svjetiljka
LED izvor svjetlosti 
metalno kućište 
kvadratni oblik dimenzije dxšxv max 1170x197x61mm ±20%
snaga sistema ≤ 22 W
efektivni svjetlosni tok ≥ 2700 lm
svjetlotehnička efikasnost svjetiljke ≥ 122 lm/W
temperatura boje svjetlosti max 4000 K
radna temperatura svjetiljke od +10°C do +40°C
stupanj zaštite od zaprljanja min IP20
klasa električne zaštite I
DALI regulacija
životni vijek 50000 sati uz L75
UGR&lt;19
u slučaju ponude svjetiljke nazivne snage sistema koja je veća od zahtijevane te reducirana na zahtijevanu vrijednost, priložiti izjavu kojom se dokazuje da je pri reduciranoj snazi postignut zahtijevani efektivni svjetlosni tok
</t>
    </r>
  </si>
  <si>
    <r>
      <t xml:space="preserve">Dobava, montaža i spajanje: 
</t>
    </r>
    <r>
      <rPr>
        <b/>
        <sz val="10"/>
        <rFont val="Arial"/>
        <family val="2"/>
        <charset val="238"/>
      </rPr>
      <t>svjetiljka vodotijesna (waterproof)</t>
    </r>
    <r>
      <rPr>
        <sz val="10"/>
        <rFont val="Arial"/>
        <family val="2"/>
        <charset val="238"/>
      </rPr>
      <t xml:space="preserve"> 
nadgradna svjetiljka
LED izvor svjetlosti 
dimenzije dxšxv max 1504x87x82mm ±20%
snaga sistema ≤ 50 W
efektivni svjetlosni tok ≥ 6000 lm
svjetlotehnička efikasnost svjetiljke ≥ 120 lm/W
temperatura boje svjetlosti max 4000 K
radna temperatura svjetiljke od -25°C do +40°C
stupanj zaštite od zaprljanja min IP65
klasa električne zaštite I
DALI regulacija
životni vijek 50000 sati uz L75</t>
    </r>
  </si>
  <si>
    <t>Implementacija sustava inteligentnog upravljanja rasvjeom putem DALI protokola:
DALI controler + multi senzor
(po jednom poslovnom modulu)</t>
  </si>
  <si>
    <t>STP</t>
  </si>
  <si>
    <t>Ostala zgrada</t>
  </si>
  <si>
    <t>Minimalni tehnički uvjeti proizašli su iz proračuna projekta "Povećanje energetske učinkovitosti i korištenje obnovljivih izvora energije u Ericssonu Nikoli Tesli d.d." za kojeg je odobreno sufinanciranje sredstvima iz EU fondova</t>
  </si>
  <si>
    <r>
      <t xml:space="preserve">Dobava, montaža i spajanje: 
</t>
    </r>
    <r>
      <rPr>
        <b/>
        <sz val="10"/>
        <rFont val="Arial"/>
        <family val="2"/>
        <charset val="238"/>
      </rPr>
      <t>svjetiljka ugradna (recessed)</t>
    </r>
    <r>
      <rPr>
        <sz val="10"/>
        <rFont val="Arial"/>
        <family val="2"/>
        <charset val="238"/>
      </rPr>
      <t xml:space="preserve"> 
ugradna svjetiljka
LED izvor svjetlosti 
metalno kućište 
kvadratni oblik dimenzije dxš 595-597 x 595-597mm
snaga sistema ≤ 32 W
efektivni svjetlosni tok ≥ 3700 lm
svjetlotehnička efikasnost svjetiljke ≥ 115 lm/W
temperatura boje svjetlosti max 4000 K
radna temperatura svjetiljke od +10°C do +40°C
stupanj zaštite od zaprljanja min IP20
klasa električne zaštite I
DALI regulacija
životni vijek 50000 sati uz L75
UGR&lt;19
</t>
    </r>
  </si>
  <si>
    <r>
      <t xml:space="preserve">Dobava, montaža i spajanje: 
</t>
    </r>
    <r>
      <rPr>
        <b/>
        <sz val="10"/>
        <rFont val="Arial"/>
        <family val="2"/>
        <charset val="238"/>
      </rPr>
      <t>svjetiljka ugradna (recessed)</t>
    </r>
    <r>
      <rPr>
        <sz val="10"/>
        <rFont val="Arial"/>
        <family val="2"/>
        <charset val="238"/>
      </rPr>
      <t xml:space="preserve"> 
ugradna svjetiljka
LED izvor svjetlosti 
metalno kućište 
kvadratni oblik dimenzije dxš 595-597 x 595-597mm
snaga sistema ≤ 22 W
efektivni svjetlosni tok ≥ 2700 lm
svjetlotehnička efikasnost svjetiljke ≥ 122 lm/W
temperatura boje svjetlosti max 4000 K
radna temperatura svjetiljke od +10°C do +40°C
stupanj zaštite od zaprljanja min IP20
klasa električne zaštite I
DALI regulacija
životni vijek 50000 sati uz L75
UGR&lt;19
u slučaju ponude svjetiljke nazivne snage sistema koja je veća od zahtijevane te reducirana na zahtijevanu vrijednost, priložiti izjavu kojom se dokazuje da je pri reduciranoj snazi postignut zahtijevani efektivni svjetlosni tok
</t>
    </r>
  </si>
  <si>
    <r>
      <t xml:space="preserve">Dobava, montaža i spajanje: 
</t>
    </r>
    <r>
      <rPr>
        <b/>
        <sz val="10"/>
        <rFont val="Arial"/>
        <family val="2"/>
        <charset val="238"/>
      </rPr>
      <t>downlighter ugradni (recessed)</t>
    </r>
    <r>
      <rPr>
        <sz val="10"/>
        <rFont val="Arial"/>
        <family val="2"/>
        <charset val="238"/>
      </rPr>
      <t xml:space="preserve"> 
ugradna svjetiljka
LED izvor svjetlosti 
aluminijsko kućište
stakleni opalni pokrov
kružni oblik dimenzije ØxV max 216x95mm ±20%
snaga sistema ≤ 19 W
efektivni svjetlosni tok ≥ 2200 lm
svjetlotehnička efikasnost svjetiljke ≥ 115 lm/W
temperatura boje svjetlosti max 4000 K
radna temperatura svjetiljke od +10°C do +40°C
stupanj zaštite od zaprljanja min IP20
klasa električne zaštite II
DALI regulacija
životni vijek 50000 sati uz L80
</t>
    </r>
  </si>
  <si>
    <r>
      <t xml:space="preserve">Dobava, montaža i spajanje: 
</t>
    </r>
    <r>
      <rPr>
        <b/>
        <sz val="10"/>
        <rFont val="Arial"/>
        <family val="2"/>
        <charset val="238"/>
      </rPr>
      <t>svjetiljka ovjesna / nadgradna</t>
    </r>
    <r>
      <rPr>
        <sz val="10"/>
        <rFont val="Arial"/>
        <family val="2"/>
        <charset val="238"/>
      </rPr>
      <t xml:space="preserve"> 
LED izvor svjetlosti 
aluminijsko kućište
dimenzije dxšxv 1132x63x74mm ±10%
snaga sistema ≤ 18W
efektivni svjetlosni tok ≥ 2115 lm
svjetlotehnička efikasnost svjetiljke ≥ 117 lm/W
temperatura boje svjetlosti max 4000 K
radna temperatura svjetiljke od +5°C do +30°C
stupanj zaštite od zaprljanja min IP20
klasa električne zaštite I
DALI regulacija
životni vijek 50000 sati uz L80
UGR&lt;19
pripadni sustav ovješenja min 1500 mm
</t>
    </r>
  </si>
  <si>
    <r>
      <t xml:space="preserve">Dobava, montaža i spajanje: 
</t>
    </r>
    <r>
      <rPr>
        <b/>
        <sz val="10"/>
        <rFont val="Arial"/>
        <family val="2"/>
        <charset val="238"/>
      </rPr>
      <t>svjetiljka ugradna (recessed)</t>
    </r>
    <r>
      <rPr>
        <sz val="10"/>
        <rFont val="Arial"/>
        <family val="2"/>
        <charset val="238"/>
      </rPr>
      <t xml:space="preserve"> 
ugradna svjetiljka
LED izvor svjetlosti 
metalno kućište 
kvadratni oblik dimenzije dxšxv 595-597 x 595-597mm
snaga sistema ≤ 22 W
efektivni svjetlosni tok ≥ 2700 lm
svjetlotehnička efikasnost svjetiljke ≥ 122 lm/W
temperatura boje svjetlosti max 4000 K
radna temperatura svjetiljke od +10°C do +40°C
stupanj zaštite od zaprljanja min IP20
klasa električne zaštite I
DALI regulacija
životni vijek 50000 sati uz L75
UGR&lt;19
u slučaju ponude svjetiljke nazivne snage sistema koja je veća od zahtijevane te reducirana na zahtijevanu vrijednost, priložiti izjavu kojom se dokazuje da je pri reduciranoj snazi postignut zahtijevani efektivni svjetlosni tok
</t>
    </r>
  </si>
  <si>
    <r>
      <t xml:space="preserve">Dobava, montaža i spajanje: 
</t>
    </r>
    <r>
      <rPr>
        <b/>
        <sz val="10"/>
        <rFont val="Arial"/>
        <family val="2"/>
        <charset val="238"/>
      </rPr>
      <t>svjetiljka ovjesna / nadgradna</t>
    </r>
    <r>
      <rPr>
        <sz val="10"/>
        <rFont val="Arial"/>
        <family val="2"/>
        <charset val="238"/>
      </rPr>
      <t xml:space="preserve"> 
LED izvor svjetlosti 
aluminijsko kućište
dimenzije dxšxv 1132x63x74 mm ±10%
snaga sistema ≤ 32W
efektivni svjetlosni tok ≥ 3581 lm
svjetlotehnička efikasnost svjetiljke ≥ 111 lm/W
temperatura boje svjetlosti max 4000 K
radna temperatura svjetiljke od +5°C do +30°C
stupanj zaštite od zaprljanja min IP20</t>
    </r>
    <r>
      <rPr>
        <sz val="10"/>
        <color rgb="FFFF0000"/>
        <rFont val="Arial"/>
        <family val="2"/>
        <charset val="238"/>
      </rPr>
      <t xml:space="preserve">
</t>
    </r>
    <r>
      <rPr>
        <sz val="10"/>
        <rFont val="Arial"/>
        <family val="2"/>
        <charset val="238"/>
      </rPr>
      <t xml:space="preserve">klasa električne zaštite I
DALI regulacija
životni vijek 50000 sati uz L80
UGR&lt;19
pripadni sustav ovješenja min 1500 mm
</t>
    </r>
  </si>
  <si>
    <r>
      <t xml:space="preserve">Dobava, montaža i spajanje: 
</t>
    </r>
    <r>
      <rPr>
        <b/>
        <sz val="10"/>
        <rFont val="Arial"/>
        <family val="2"/>
        <charset val="238"/>
      </rPr>
      <t>svjetiljka linijska - modul center</t>
    </r>
    <r>
      <rPr>
        <sz val="10"/>
        <rFont val="Arial"/>
        <family val="2"/>
        <charset val="238"/>
      </rPr>
      <t xml:space="preserve"> 
LED izvor svjetlosti 
aluminijsko kućište
dimenzije dxšxv 1682x63x74 mm ±10%
snaga sistema ≤ 27W
efektivni svjetlosni tok ≥ 3173 lm
svjetlotehnička efikasnost svjetiljke ≥ 117 lm/W
temperatura boje svjetlosti max 4000 K
radna temperatura svjetiljke od +5°C do +30°C
stupanj zaštite od zaprljanja min IP20
klasa električne zaštite I
DALI regulacija
životni vijek 50000 sati uz L80
UGR&lt;19
mogućnost spajanja u kontinuiranu liniju
pripadni sustav ovješenja min 1500 mm
u slučaju ponude svjetiljke nazivne snage sistema koja je veća od zahtijevane te reducirana na zahtijevanu vrijednost, priložiti izjavu kojom se dokazuje da je pri reduciranoj snazi postignut zahtijevani efektivni svjetlosni tok
</t>
    </r>
  </si>
  <si>
    <r>
      <t xml:space="preserve">Dobava, montaža i spajanje: 
</t>
    </r>
    <r>
      <rPr>
        <b/>
        <sz val="10"/>
        <rFont val="Arial"/>
        <family val="2"/>
        <charset val="238"/>
      </rPr>
      <t>svjetiljka linijska - modul end</t>
    </r>
    <r>
      <rPr>
        <sz val="10"/>
        <rFont val="Arial"/>
        <family val="2"/>
        <charset val="238"/>
      </rPr>
      <t xml:space="preserve"> 
LED izvor svjetlosti 
aluminijsko kućište
dimenzije dxšxv 1687x63x74 mm ±10%
snaga sistema ≤ 27W
efektivni svjetlosni tok ≥ 3173 lm
svjetlotehnička efikasnost svjetiljke ≥ 117 lm/W
temperatura boje svjetlosti max 4000 K
radna temperatura svjetiljke od +5°C do +30°C
stupanj zaštite od zaprljanja min  IP20
klasa električne zaštite I
DALI regulacija
životni vijek 50000 sati uz L80
UGR&lt;19
krajnji element
mogućnost spajanja u kontinuiranu liniju
pripadni sustav ovješenja min 1500 mm
u slučaju ponude svjetiljke nazivne snage sistema koja je veća od zahtijevane te reducirana na zahtijevanu vrijednost, priložiti izjavu kojom se dokazuje da je pri reduciranoj snazi postignut zahtijevani efektivni svjetlosni tok
</t>
    </r>
  </si>
  <si>
    <r>
      <t xml:space="preserve">Dobava, montaža i spajanje: 
</t>
    </r>
    <r>
      <rPr>
        <b/>
        <sz val="10"/>
        <rFont val="Arial"/>
        <family val="2"/>
        <charset val="238"/>
      </rPr>
      <t>svjetiljka linijska - modul start</t>
    </r>
    <r>
      <rPr>
        <sz val="10"/>
        <rFont val="Arial"/>
        <family val="2"/>
        <charset val="238"/>
      </rPr>
      <t xml:space="preserve"> 
LED izvor svjetlosti 
aluminijsko kućište
dimenzije dxšxv 1687x63x74 mm ±10%
snaga sistema ≤ 27W
efektivni svjetlosni tok ≥ 3173 lm
svjetlotehnička efikasnost svjetiljke ≥ 117 lm/W
temperatura boje svjetlosti max 4000 K
radna temperatura svjetiljke od +5°C do +30°C
stupanj zaštite od zaprljanja min IP20
klasa električne zaštite I
DALI regulacija
životni vijek 50000 sati uz L80
UGR&lt;19
krajnji element
mogućnost spajanja u kontinuiranu liniju
pripadni sustav ovješenja min 1500 mm
u slučaju ponude svjetiljke nazivne snage sistema koja je veća od zahtijevane te reducirana na zahtijevanu vrijednost, priložiti izjavu kojom se dokazuje da je pri reduciranoj snazi postignut zahtijevani efektivni svjetlosni tok
</t>
    </r>
  </si>
  <si>
    <r>
      <t xml:space="preserve">Dobava, montaža i spajanje: 
</t>
    </r>
    <r>
      <rPr>
        <b/>
        <sz val="10"/>
        <rFont val="Arial"/>
        <family val="2"/>
        <charset val="238"/>
      </rPr>
      <t>svjetiljka ugradna (recessed)</t>
    </r>
    <r>
      <rPr>
        <sz val="10"/>
        <rFont val="Arial"/>
        <family val="2"/>
        <charset val="238"/>
      </rPr>
      <t xml:space="preserve"> 
ugradna svjetiljka
ugradna svjetiljka
LED izvor svjetlosti 
metalno kućište 
kvadratni oblik dimenzije dxšxv 595-597 x 595-597mm
snaga sistema ≤ 32 W
efektivni svjetlosni tok ≥ 3700 lm
svjetlotehnička efikasnost svjetiljke ≥ 115 lm/W
temperatura boje svjetlosti max 4000 K
radna temperatura svjetiljke od +10°C do +40°C
stupanj zaštite od zaprljanja min IP20
klasa električne zaštite I
DALI regulacija
životni vijek 50000 sati uz L75
UGR&lt;19
</t>
    </r>
  </si>
  <si>
    <r>
      <t xml:space="preserve">Dobava, montaža i spajanje: 
</t>
    </r>
    <r>
      <rPr>
        <b/>
        <sz val="10"/>
        <rFont val="Arial"/>
        <family val="2"/>
        <charset val="238"/>
      </rPr>
      <t>svjetiljka linijska - modul center 18 komada</t>
    </r>
    <r>
      <rPr>
        <sz val="10"/>
        <rFont val="Arial"/>
        <family val="2"/>
        <charset val="238"/>
      </rPr>
      <t xml:space="preserve">
LED izvor svjetlosti 
aluminijsko kućište
dimenzije dxšxv max 1122x63x74 mm ±10%
snaga sistema ≤ 18W
efektivni svjetlosni tok ≥ 2115 lm
svjetlotehnička efikasnost svjetiljke ≥ 117 lm/W
temperatura boje svjetlosti max 4000 K
radna temperatura svjetiljke od +5°C do +30°C
stupanj zaštite od zaprljanja min IP20
klasa električne zaštite I
DALI regulacija
životni vijek 50000 sati uz L80
UGR&lt;19
mogućnost spajanja u petlju
pripadni sustav ovješenja min 1500 mm
</t>
    </r>
  </si>
  <si>
    <r>
      <rPr>
        <b/>
        <sz val="10"/>
        <rFont val="Arial"/>
        <family val="2"/>
        <charset val="238"/>
      </rPr>
      <t>svjetiljka  - modul L 8 komada</t>
    </r>
    <r>
      <rPr>
        <sz val="10"/>
        <rFont val="Arial"/>
        <family val="2"/>
        <charset val="238"/>
      </rPr>
      <t xml:space="preserve">
LED izvor svjetlosti 
aluminijsko kućište
dimenzije L profila max 593x593x60x71 mm ±10%
snaga sistema ≤ 18W
efektivni svjetlosni tok ≥ 2115 lm
svjetlotehnička efikasnost svjetiljke ≥ 117 lm/W
temperatura boje svjetlosti max 4000 K
radna temperatura svjetiljke od +5°C do +30°C
stupanj zaštite od zaprljanja min IP20
klasa električne zaštite I
DALI regulacija
životni vijek 50000 sati uz L80
UGR&lt;19
mogućnost spajanja u petlju
pripadni sustav ovješenja min 1500 mm
</t>
    </r>
  </si>
  <si>
    <r>
      <rPr>
        <b/>
        <sz val="10"/>
        <rFont val="Arial"/>
        <family val="2"/>
        <charset val="238"/>
      </rPr>
      <t>svjetiljka  - modul T 4 komada</t>
    </r>
    <r>
      <rPr>
        <sz val="10"/>
        <rFont val="Arial"/>
        <family val="2"/>
        <charset val="238"/>
      </rPr>
      <t xml:space="preserve">
LED izvor svjetlosti 
aluminijsko kućište
dimenzije T profila max 1126x593x60x71 mm ±10%
snaga sistema ≤ 26W
efektivni svjetlosni tok ≥ 3042 lm
svjetlotehnička efikasnost svjetiljke ≥ 117 lm/W
temperatura boje svjetlosti max 4000 K
radna temperatura svjetiljke od +5°C do +30°C
stupanj zaštite od zaprljanja min IP20
klasa električne zaštite I
DALI regulacija
životni vijek 50000 sati uz L80
UGR&lt;19
mogućnost spajanja u petlju
pripadni sustav ovješenja min 1500 mm
</t>
    </r>
  </si>
  <si>
    <r>
      <t xml:space="preserve">Dobava, montaža i spajanje: 
</t>
    </r>
    <r>
      <rPr>
        <b/>
        <sz val="10"/>
        <rFont val="Arial"/>
        <family val="2"/>
        <charset val="238"/>
      </rPr>
      <t>svjetiljka ovjesna / nadgradna</t>
    </r>
    <r>
      <rPr>
        <sz val="10"/>
        <rFont val="Arial"/>
        <family val="2"/>
        <charset val="238"/>
      </rPr>
      <t xml:space="preserve"> 
LED izvor svjetlosti 
aluminijsko kućište
dimenzije dxšxv max 852x63x74 mm ±10%
snaga sistema ≤ 14W
efektivni svjetlosni tok ≥ 1355 lm
svjetlotehnička efikasnost svjetiljke ≥ 96 lm/W
temperatura boje svjetlosti max 4000 K
radna temperatura svjetiljke od +5°C do +30°C
stupanj zaštite od zaprljanja min IP20
klasa električne zaštite I
DALI regulacija
životni vijek 50000 sati uz L80
pripadni sustav ovješenja min 1500 mm
u slučaju ponude svjetiljke nazivne snage sistema koja je veća od zahtijevane te reducirana na zahtijevanu vrijednost, priložiti izjavu kojom se dokazuje da je pri reduciranoj snazi postignut zahtijevani efektivni svjetlosni tok
</t>
    </r>
  </si>
  <si>
    <r>
      <t xml:space="preserve">Dobava, montaža i spajanje: 
</t>
    </r>
    <r>
      <rPr>
        <b/>
        <sz val="10"/>
        <rFont val="Arial"/>
        <family val="2"/>
        <charset val="238"/>
      </rPr>
      <t>svjetiljka ugradna (recessed)</t>
    </r>
    <r>
      <rPr>
        <sz val="10"/>
        <rFont val="Arial"/>
        <family val="2"/>
        <charset val="238"/>
      </rPr>
      <t xml:space="preserve"> 
ugradna svjetiljka
LED izvor svjetlosti 
metalno kućište 
pravokutni oblik dimenzije dxš 1195-1197 x 295-297mm
snaga sistema ≤ 22 W
efektivni svjetlosni tok ≥ 2700 lm
svjetlotehnička efikasnost svjetiljke ≥ 122 lm/W
temperatura boje svjetlosti max 4000 K
radna temperatura svjetiljke od +10°C do +40°C
stupanj zaštite od zaprljanja min IP20
klasa električne zaštite I
DALI regulacija
životni vijek 50000 sati uz L75
UGR&lt;19
u slučaju ponude svjetiljke nazivne snage sistema koja je veća od zahtijevane te reducirana na zahtijevanu vrijednost, priložiti izjavu kojom se dokazuje da je pri reduciranoj snazi postignut zahtijevani efektivni svjetlosni tok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</si>
</sst>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quot; kn&quot;"/>
    <numFmt numFmtId="165" formatCode="#,##0.00\ &quot;kn&quot;"/>
  </numFmts>
  <fonts count="15" x14ac:knownFonts="1">
    <font>
      <sz val="10"/>
      <name val="Arial"/>
      <family val="2"/>
      <charset val="238"/>
    </font>
    <font>
      <sz val="11"/>
      <color indexed="10"/>
      <name val="Arial"/>
      <family val="2"/>
      <charset val="1"/>
    </font>
    <font>
      <sz val="11"/>
      <name val="Arial"/>
      <family val="2"/>
      <charset val="1"/>
    </font>
    <font>
      <b/>
      <sz val="11"/>
      <name val="Arial"/>
      <family val="2"/>
      <charset val="238"/>
    </font>
    <font>
      <sz val="10"/>
      <name val="Arial"/>
      <family val="2"/>
      <charset val="238"/>
    </font>
    <font>
      <b/>
      <sz val="10"/>
      <name val="Arial"/>
      <family val="2"/>
      <charset val="1"/>
    </font>
    <font>
      <sz val="10"/>
      <name val="Arial"/>
      <family val="2"/>
      <charset val="1"/>
    </font>
    <font>
      <sz val="10"/>
      <color indexed="10"/>
      <name val="Arial"/>
      <family val="2"/>
      <charset val="1"/>
    </font>
    <font>
      <b/>
      <sz val="10"/>
      <name val="Arial"/>
      <family val="2"/>
      <charset val="238"/>
    </font>
    <font>
      <sz val="11"/>
      <color indexed="8"/>
      <name val="Calibri"/>
      <family val="2"/>
      <charset val="238"/>
    </font>
    <font>
      <sz val="10"/>
      <color indexed="8"/>
      <name val="Arial"/>
      <family val="2"/>
      <charset val="238"/>
    </font>
    <font>
      <b/>
      <sz val="10"/>
      <color indexed="8"/>
      <name val="Arial"/>
      <family val="2"/>
      <charset val="238"/>
    </font>
    <font>
      <b/>
      <sz val="11"/>
      <color indexed="10"/>
      <name val="Arial"/>
      <family val="2"/>
      <charset val="238"/>
    </font>
    <font>
      <i/>
      <sz val="10"/>
      <name val="Times New Roman"/>
      <family val="1"/>
      <charset val="238"/>
    </font>
    <font>
      <sz val="10"/>
      <color rgb="FFFF0000"/>
      <name val="Arial"/>
      <family val="2"/>
      <charset val="238"/>
    </font>
  </fonts>
  <fills count="3">
    <fill>
      <patternFill patternType="none"/>
    </fill>
    <fill>
      <patternFill patternType="gray125"/>
    </fill>
    <fill>
      <patternFill patternType="solid">
        <fgColor rgb="FFFFFFCC"/>
        <bgColor indexed="64"/>
      </patternFill>
    </fill>
  </fills>
  <borders count="6">
    <border>
      <left/>
      <right/>
      <top/>
      <bottom/>
      <diagonal/>
    </border>
    <border>
      <left style="hair">
        <color indexed="8"/>
      </left>
      <right style="hair">
        <color indexed="8"/>
      </right>
      <top style="hair">
        <color indexed="8"/>
      </top>
      <bottom style="hair">
        <color indexed="8"/>
      </bottom>
      <diagonal/>
    </border>
    <border>
      <left style="thin">
        <color theme="0" tint="-0.14996795556505021"/>
      </left>
      <right style="thin">
        <color theme="0" tint="-0.14996795556505021"/>
      </right>
      <top style="thin">
        <color theme="0" tint="-0.14996795556505021"/>
      </top>
      <bottom style="thin">
        <color theme="0" tint="-0.14993743705557422"/>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style="thin">
        <color theme="0" tint="-0.14993743705557422"/>
      </top>
      <bottom style="thin">
        <color theme="0" tint="-0.14996795556505021"/>
      </bottom>
      <diagonal/>
    </border>
    <border>
      <left style="thin">
        <color theme="0" tint="-0.14996795556505021"/>
      </left>
      <right style="thin">
        <color theme="0" tint="-0.14996795556505021"/>
      </right>
      <top style="thin">
        <color theme="0" tint="-0.14993743705557422"/>
      </top>
      <bottom style="thin">
        <color theme="0" tint="-0.14993743705557422"/>
      </bottom>
      <diagonal/>
    </border>
  </borders>
  <cellStyleXfs count="3">
    <xf numFmtId="0" fontId="0" fillId="0" borderId="0"/>
    <xf numFmtId="0" fontId="4" fillId="0" borderId="0"/>
    <xf numFmtId="0" fontId="9" fillId="0" borderId="0"/>
  </cellStyleXfs>
  <cellXfs count="61">
    <xf numFmtId="0" fontId="0" fillId="0" borderId="0" xfId="0"/>
    <xf numFmtId="0" fontId="1" fillId="0" borderId="0" xfId="0" applyFont="1"/>
    <xf numFmtId="0" fontId="2" fillId="0" borderId="0" xfId="0" applyFont="1"/>
    <xf numFmtId="0" fontId="3" fillId="0" borderId="0" xfId="0" applyFont="1" applyFill="1"/>
    <xf numFmtId="4" fontId="5" fillId="0" borderId="1" xfId="0" applyNumberFormat="1" applyFont="1" applyFill="1" applyBorder="1" applyAlignment="1">
      <alignment horizontal="center" vertical="top" wrapText="1"/>
    </xf>
    <xf numFmtId="0" fontId="5" fillId="0" borderId="1" xfId="0" applyFont="1" applyFill="1" applyBorder="1" applyAlignment="1">
      <alignment horizontal="center" vertical="top" wrapText="1"/>
    </xf>
    <xf numFmtId="1" fontId="5" fillId="0" borderId="1" xfId="0" applyNumberFormat="1" applyFont="1" applyFill="1" applyBorder="1" applyAlignment="1">
      <alignment horizontal="right" vertical="top" wrapText="1"/>
    </xf>
    <xf numFmtId="0" fontId="5" fillId="0" borderId="0" xfId="0" applyFont="1" applyFill="1" applyBorder="1" applyAlignment="1">
      <alignment horizontal="center" vertical="top" wrapText="1"/>
    </xf>
    <xf numFmtId="49" fontId="5" fillId="0" borderId="0" xfId="0" applyNumberFormat="1" applyFont="1" applyFill="1" applyBorder="1" applyAlignment="1">
      <alignment horizontal="center" vertical="top" wrapText="1"/>
    </xf>
    <xf numFmtId="1" fontId="5" fillId="0" borderId="0" xfId="0" applyNumberFormat="1" applyFont="1" applyFill="1" applyBorder="1" applyAlignment="1">
      <alignment horizontal="right" vertical="top" wrapText="1"/>
    </xf>
    <xf numFmtId="4" fontId="5" fillId="0" borderId="0" xfId="0" applyNumberFormat="1" applyFont="1" applyFill="1" applyBorder="1" applyAlignment="1">
      <alignment horizontal="center" vertical="top" wrapText="1"/>
    </xf>
    <xf numFmtId="0" fontId="6" fillId="0" borderId="0" xfId="0" applyFont="1" applyAlignment="1">
      <alignment horizontal="center" vertical="top"/>
    </xf>
    <xf numFmtId="2" fontId="6" fillId="0" borderId="0" xfId="0" applyNumberFormat="1" applyFont="1" applyAlignment="1">
      <alignment horizontal="right" vertical="top"/>
    </xf>
    <xf numFmtId="4" fontId="6" fillId="0" borderId="0" xfId="0" applyNumberFormat="1" applyFont="1" applyAlignment="1">
      <alignment horizontal="right" vertical="top"/>
    </xf>
    <xf numFmtId="49" fontId="6" fillId="0" borderId="0" xfId="0" applyNumberFormat="1" applyFont="1" applyAlignment="1">
      <alignment vertical="top" wrapText="1"/>
    </xf>
    <xf numFmtId="49" fontId="5" fillId="0" borderId="0" xfId="0" applyNumberFormat="1" applyFont="1" applyFill="1" applyAlignment="1">
      <alignment vertical="top" wrapText="1"/>
    </xf>
    <xf numFmtId="0" fontId="7" fillId="0" borderId="0" xfId="0" applyFont="1" applyAlignment="1">
      <alignment horizontal="center" vertical="top"/>
    </xf>
    <xf numFmtId="2" fontId="7" fillId="0" borderId="0" xfId="0" applyNumberFormat="1" applyFont="1" applyAlignment="1">
      <alignment horizontal="right" vertical="top"/>
    </xf>
    <xf numFmtId="4" fontId="7" fillId="0" borderId="0" xfId="0" applyNumberFormat="1" applyFont="1" applyAlignment="1">
      <alignment horizontal="right" vertical="top"/>
    </xf>
    <xf numFmtId="4" fontId="7" fillId="0" borderId="0" xfId="0" applyNumberFormat="1" applyFont="1"/>
    <xf numFmtId="49" fontId="7" fillId="0" borderId="0" xfId="0" applyNumberFormat="1" applyFont="1" applyAlignment="1">
      <alignment vertical="top" wrapText="1"/>
    </xf>
    <xf numFmtId="0" fontId="5" fillId="0" borderId="0" xfId="0" applyFont="1" applyFill="1" applyAlignment="1">
      <alignment horizontal="center" vertical="top"/>
    </xf>
    <xf numFmtId="2" fontId="5" fillId="0" borderId="0" xfId="0" applyNumberFormat="1" applyFont="1" applyFill="1" applyAlignment="1">
      <alignment horizontal="right" vertical="top"/>
    </xf>
    <xf numFmtId="4" fontId="5" fillId="0" borderId="0" xfId="0" applyNumberFormat="1" applyFont="1" applyFill="1" applyAlignment="1">
      <alignment horizontal="right" vertical="top"/>
    </xf>
    <xf numFmtId="4" fontId="5" fillId="0" borderId="0" xfId="0" applyNumberFormat="1" applyFont="1" applyAlignment="1">
      <alignment horizontal="right" vertical="top"/>
    </xf>
    <xf numFmtId="4" fontId="6" fillId="0" borderId="0" xfId="0" applyNumberFormat="1" applyFont="1"/>
    <xf numFmtId="0" fontId="4" fillId="0" borderId="0" xfId="1" applyFont="1" applyFill="1" applyBorder="1" applyAlignment="1">
      <alignment horizontal="left" vertical="top"/>
    </xf>
    <xf numFmtId="0" fontId="4" fillId="0" borderId="0" xfId="1" applyFont="1" applyFill="1" applyAlignment="1">
      <alignment horizontal="left" vertical="top" wrapText="1"/>
    </xf>
    <xf numFmtId="0" fontId="4" fillId="0" borderId="0" xfId="1" applyFont="1" applyFill="1" applyAlignment="1">
      <alignment horizontal="center" vertical="top"/>
    </xf>
    <xf numFmtId="164" fontId="4" fillId="0" borderId="0" xfId="1" applyNumberFormat="1" applyFont="1" applyFill="1" applyAlignment="1">
      <alignment horizontal="right" vertical="top"/>
    </xf>
    <xf numFmtId="0" fontId="10" fillId="0" borderId="0" xfId="2" applyFont="1" applyFill="1"/>
    <xf numFmtId="0" fontId="10" fillId="0" borderId="0" xfId="2" applyFont="1" applyFill="1" applyAlignment="1">
      <alignment horizontal="center" vertical="top"/>
    </xf>
    <xf numFmtId="0" fontId="10" fillId="0" borderId="0" xfId="2" applyFont="1" applyFill="1" applyAlignment="1">
      <alignment vertical="top"/>
    </xf>
    <xf numFmtId="164" fontId="8" fillId="0" borderId="0" xfId="1" applyNumberFormat="1" applyFont="1" applyFill="1" applyAlignment="1">
      <alignment horizontal="right" vertical="top"/>
    </xf>
    <xf numFmtId="0" fontId="11" fillId="0" borderId="0" xfId="2" applyFont="1" applyFill="1"/>
    <xf numFmtId="0" fontId="11" fillId="0" borderId="0" xfId="2" applyFont="1" applyFill="1" applyAlignment="1">
      <alignment horizontal="center" vertical="top"/>
    </xf>
    <xf numFmtId="0" fontId="11" fillId="0" borderId="0" xfId="2" applyFont="1" applyFill="1" applyAlignment="1">
      <alignment vertical="top"/>
    </xf>
    <xf numFmtId="0" fontId="12" fillId="0" borderId="0" xfId="0" applyFont="1"/>
    <xf numFmtId="0" fontId="0" fillId="0" borderId="0" xfId="1" applyFont="1" applyFill="1" applyAlignment="1">
      <alignment horizontal="left" vertical="top" wrapText="1"/>
    </xf>
    <xf numFmtId="0" fontId="0" fillId="0" borderId="0" xfId="1" applyFont="1" applyFill="1" applyAlignment="1">
      <alignment vertical="top" wrapText="1"/>
    </xf>
    <xf numFmtId="0" fontId="5" fillId="0" borderId="0" xfId="0" applyFont="1" applyFill="1" applyBorder="1" applyAlignment="1">
      <alignment horizontal="left" vertical="top" wrapText="1"/>
    </xf>
    <xf numFmtId="0" fontId="5" fillId="0" borderId="0" xfId="0" applyFont="1" applyFill="1" applyBorder="1" applyAlignment="1">
      <alignment horizontal="left" vertical="top" wrapText="1"/>
    </xf>
    <xf numFmtId="0" fontId="0" fillId="0" borderId="0" xfId="1" applyFont="1" applyFill="1" applyBorder="1" applyAlignment="1">
      <alignment horizontal="left" vertical="top"/>
    </xf>
    <xf numFmtId="0" fontId="1" fillId="0" borderId="0" xfId="0" applyFont="1" applyFill="1"/>
    <xf numFmtId="0" fontId="12" fillId="0" borderId="0" xfId="0" applyFont="1" applyFill="1"/>
    <xf numFmtId="0" fontId="2" fillId="0" borderId="0" xfId="0" applyFont="1" applyFill="1"/>
    <xf numFmtId="0" fontId="4" fillId="0" borderId="0" xfId="1" applyFont="1" applyFill="1" applyAlignment="1">
      <alignment horizontal="center" vertical="top"/>
    </xf>
    <xf numFmtId="164" fontId="4" fillId="0" borderId="0" xfId="1" applyNumberFormat="1" applyFont="1" applyFill="1" applyAlignment="1">
      <alignment horizontal="right" vertical="top"/>
    </xf>
    <xf numFmtId="0" fontId="4" fillId="0" borderId="0" xfId="1" applyFont="1" applyFill="1" applyAlignment="1">
      <alignment horizontal="center" vertical="top"/>
    </xf>
    <xf numFmtId="164" fontId="4" fillId="0" borderId="0" xfId="1" applyNumberFormat="1" applyFont="1" applyFill="1" applyAlignment="1">
      <alignment horizontal="right" vertical="top"/>
    </xf>
    <xf numFmtId="165" fontId="0" fillId="2" borderId="2" xfId="0" applyNumberFormat="1" applyFont="1" applyFill="1" applyBorder="1" applyAlignment="1" applyProtection="1">
      <alignment horizontal="center" vertical="top"/>
      <protection locked="0"/>
    </xf>
    <xf numFmtId="2" fontId="0" fillId="0" borderId="0" xfId="0" applyNumberFormat="1"/>
    <xf numFmtId="164" fontId="4" fillId="2" borderId="3" xfId="1" applyNumberFormat="1" applyFont="1" applyFill="1" applyBorder="1" applyAlignment="1" applyProtection="1">
      <alignment horizontal="right" vertical="top"/>
      <protection locked="0"/>
    </xf>
    <xf numFmtId="164" fontId="4" fillId="2" borderId="5" xfId="1" applyNumberFormat="1" applyFont="1" applyFill="1" applyBorder="1" applyAlignment="1" applyProtection="1">
      <alignment horizontal="right" vertical="top"/>
      <protection locked="0"/>
    </xf>
    <xf numFmtId="164" fontId="4" fillId="2" borderId="4" xfId="1" applyNumberFormat="1" applyFont="1" applyFill="1" applyBorder="1" applyAlignment="1" applyProtection="1">
      <alignment horizontal="right" vertical="top"/>
      <protection locked="0"/>
    </xf>
    <xf numFmtId="0" fontId="13" fillId="0" borderId="0" xfId="0" applyFont="1" applyAlignment="1">
      <alignment horizontal="left" vertical="center" wrapText="1"/>
    </xf>
    <xf numFmtId="0" fontId="5" fillId="0" borderId="0" xfId="0" applyFont="1" applyFill="1" applyBorder="1" applyAlignment="1">
      <alignment horizontal="left" vertical="top" wrapText="1"/>
    </xf>
    <xf numFmtId="0" fontId="0" fillId="0" borderId="0" xfId="1" applyFont="1" applyFill="1" applyAlignment="1">
      <alignment horizontal="center" vertical="top"/>
    </xf>
    <xf numFmtId="0" fontId="4" fillId="0" borderId="0" xfId="1" applyFont="1" applyFill="1" applyAlignment="1">
      <alignment horizontal="center" vertical="top"/>
    </xf>
    <xf numFmtId="164" fontId="4" fillId="2" borderId="5" xfId="1" applyNumberFormat="1" applyFont="1" applyFill="1" applyBorder="1" applyAlignment="1" applyProtection="1">
      <alignment horizontal="center" vertical="top"/>
      <protection locked="0"/>
    </xf>
    <xf numFmtId="164" fontId="4" fillId="0" borderId="0" xfId="1" applyNumberFormat="1" applyFont="1" applyFill="1" applyAlignment="1">
      <alignment horizontal="right" vertical="top"/>
    </xf>
  </cellXfs>
  <cellStyles count="3">
    <cellStyle name="Excel Built-in Normal" xfId="2" xr:uid="{00000000-0005-0000-0000-000000000000}"/>
    <cellStyle name="Normal" xfId="0" builtinId="0"/>
    <cellStyle name="Normal 2" xfId="1" xr:uid="{00000000-0005-0000-0000-000001000000}"/>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1CC7F-4ACE-4942-92B7-0B36706803A8}">
  <dimension ref="B2:N9"/>
  <sheetViews>
    <sheetView tabSelected="1" workbookViewId="0">
      <selection activeCell="K21" sqref="K21"/>
    </sheetView>
  </sheetViews>
  <sheetFormatPr defaultRowHeight="12.75" x14ac:dyDescent="0.2"/>
  <cols>
    <col min="2" max="2" width="15.5703125" customWidth="1"/>
    <col min="3" max="3" width="20.28515625" customWidth="1"/>
  </cols>
  <sheetData>
    <row r="2" spans="2:14" x14ac:dyDescent="0.2">
      <c r="B2" t="s">
        <v>10</v>
      </c>
    </row>
    <row r="4" spans="2:14" x14ac:dyDescent="0.2">
      <c r="B4" t="s">
        <v>31</v>
      </c>
      <c r="C4" s="51">
        <f>STP!F22</f>
        <v>0</v>
      </c>
    </row>
    <row r="5" spans="2:14" x14ac:dyDescent="0.2">
      <c r="B5" t="s">
        <v>32</v>
      </c>
      <c r="C5" s="51">
        <f>'ostala zgrada'!F19</f>
        <v>0</v>
      </c>
    </row>
    <row r="6" spans="2:14" x14ac:dyDescent="0.2">
      <c r="C6" s="51"/>
    </row>
    <row r="7" spans="2:14" x14ac:dyDescent="0.2">
      <c r="B7" t="s">
        <v>6</v>
      </c>
      <c r="C7" s="51">
        <f>C4+C5</f>
        <v>0</v>
      </c>
    </row>
    <row r="9" spans="2:14" ht="26.1" customHeight="1" x14ac:dyDescent="0.2">
      <c r="B9" s="55" t="s">
        <v>33</v>
      </c>
      <c r="C9" s="55"/>
      <c r="D9" s="55"/>
      <c r="E9" s="55"/>
      <c r="F9" s="55"/>
      <c r="G9" s="55"/>
      <c r="H9" s="55"/>
      <c r="I9" s="55"/>
      <c r="J9" s="55"/>
      <c r="K9" s="55"/>
      <c r="L9" s="55"/>
      <c r="M9" s="55"/>
      <c r="N9" s="55"/>
    </row>
  </sheetData>
  <sheetProtection algorithmName="SHA-512" hashValue="WnyDLDFxrO+iJWAUZKlnNjVj+aSH89E9iN0yPiGKwGMhFsvvQAyxX2b+o/LtHgJHTeuqK+LNN7Zx1HE3k/fz0Q==" saltValue="fJKZGbarf/Vv2rC5fnqMdw==" spinCount="100000" sheet="1" objects="1" scenarios="1"/>
  <mergeCells count="1">
    <mergeCell ref="B9:N9"/>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9"/>
  <sheetViews>
    <sheetView zoomScale="50" zoomScaleNormal="50" workbookViewId="0">
      <selection activeCell="M8" sqref="M8"/>
    </sheetView>
  </sheetViews>
  <sheetFormatPr defaultColWidth="9" defaultRowHeight="14.25" x14ac:dyDescent="0.2"/>
  <cols>
    <col min="1" max="1" width="9" style="16" customWidth="1"/>
    <col min="2" max="2" width="38.28515625" style="20" customWidth="1"/>
    <col min="3" max="3" width="6" style="16" customWidth="1"/>
    <col min="4" max="4" width="8.5703125" style="17" customWidth="1"/>
    <col min="5" max="5" width="13.42578125" style="18" customWidth="1"/>
    <col min="6" max="6" width="16" style="19" customWidth="1"/>
    <col min="7" max="7" width="9" style="43"/>
    <col min="8" max="16384" width="9" style="1"/>
  </cols>
  <sheetData>
    <row r="1" spans="1:6" ht="25.5" x14ac:dyDescent="0.2">
      <c r="A1" s="4" t="s">
        <v>0</v>
      </c>
      <c r="B1" s="4" t="s">
        <v>1</v>
      </c>
      <c r="C1" s="5" t="s">
        <v>2</v>
      </c>
      <c r="D1" s="6" t="s">
        <v>3</v>
      </c>
      <c r="E1" s="4" t="s">
        <v>4</v>
      </c>
      <c r="F1" s="4" t="s">
        <v>6</v>
      </c>
    </row>
    <row r="2" spans="1:6" x14ac:dyDescent="0.2">
      <c r="A2" s="7"/>
      <c r="B2" s="8"/>
      <c r="C2" s="7"/>
      <c r="D2" s="9"/>
      <c r="E2" s="10"/>
      <c r="F2" s="10"/>
    </row>
    <row r="3" spans="1:6" x14ac:dyDescent="0.2">
      <c r="A3" s="56" t="s">
        <v>25</v>
      </c>
      <c r="B3" s="56"/>
      <c r="C3" s="7"/>
      <c r="D3" s="9"/>
      <c r="E3" s="10"/>
      <c r="F3" s="10"/>
    </row>
    <row r="4" spans="1:6" x14ac:dyDescent="0.2">
      <c r="A4" s="41"/>
      <c r="B4" s="41"/>
      <c r="C4" s="7"/>
      <c r="D4" s="9"/>
      <c r="E4" s="10"/>
      <c r="F4" s="10"/>
    </row>
    <row r="5" spans="1:6" ht="99.75" customHeight="1" x14ac:dyDescent="0.2">
      <c r="A5" s="41"/>
      <c r="B5" s="38" t="s">
        <v>12</v>
      </c>
      <c r="C5" s="7"/>
      <c r="D5" s="9"/>
      <c r="E5" s="10"/>
      <c r="F5" s="10"/>
    </row>
    <row r="6" spans="1:6" x14ac:dyDescent="0.2">
      <c r="A6" s="7"/>
      <c r="B6" s="8"/>
      <c r="C6" s="7"/>
      <c r="D6" s="9"/>
      <c r="E6" s="10"/>
      <c r="F6" s="10"/>
    </row>
    <row r="7" spans="1:6" ht="369.75" x14ac:dyDescent="0.2">
      <c r="A7" s="42" t="s">
        <v>13</v>
      </c>
      <c r="B7" s="38" t="s">
        <v>38</v>
      </c>
      <c r="C7" s="28" t="s">
        <v>5</v>
      </c>
      <c r="D7" s="28">
        <v>7</v>
      </c>
      <c r="E7" s="52"/>
      <c r="F7" s="29">
        <f t="shared" ref="F7" si="0">SUM(E7*D7)</f>
        <v>0</v>
      </c>
    </row>
    <row r="8" spans="1:6" ht="267.75" x14ac:dyDescent="0.2">
      <c r="A8" s="42" t="s">
        <v>14</v>
      </c>
      <c r="B8" s="39" t="s">
        <v>39</v>
      </c>
      <c r="C8" s="28" t="s">
        <v>5</v>
      </c>
      <c r="D8" s="28">
        <v>19</v>
      </c>
      <c r="E8" s="53"/>
      <c r="F8" s="29">
        <f t="shared" ref="F8:F18" si="1">SUM(E8*D8)</f>
        <v>0</v>
      </c>
    </row>
    <row r="9" spans="1:6" ht="363.75" customHeight="1" x14ac:dyDescent="0.2">
      <c r="A9" s="42" t="s">
        <v>23</v>
      </c>
      <c r="B9" s="39" t="s">
        <v>40</v>
      </c>
      <c r="C9" s="28" t="s">
        <v>5</v>
      </c>
      <c r="D9" s="28">
        <v>103</v>
      </c>
      <c r="E9" s="53"/>
      <c r="F9" s="29">
        <f t="shared" si="1"/>
        <v>0</v>
      </c>
    </row>
    <row r="10" spans="1:6" ht="388.5" customHeight="1" x14ac:dyDescent="0.2">
      <c r="A10" s="42" t="s">
        <v>22</v>
      </c>
      <c r="B10" s="39" t="s">
        <v>41</v>
      </c>
      <c r="C10" s="46" t="s">
        <v>5</v>
      </c>
      <c r="D10" s="46">
        <v>22</v>
      </c>
      <c r="E10" s="53"/>
      <c r="F10" s="47">
        <f>SUM(E10*D10)</f>
        <v>0</v>
      </c>
    </row>
    <row r="11" spans="1:6" ht="393.75" customHeight="1" x14ac:dyDescent="0.2">
      <c r="A11" s="42" t="s">
        <v>21</v>
      </c>
      <c r="B11" s="39" t="s">
        <v>42</v>
      </c>
      <c r="C11" s="28" t="s">
        <v>5</v>
      </c>
      <c r="D11" s="28">
        <v>22</v>
      </c>
      <c r="E11" s="53"/>
      <c r="F11" s="29">
        <f>SUM(E11*D11)</f>
        <v>0</v>
      </c>
    </row>
    <row r="12" spans="1:6" ht="294.75" customHeight="1" x14ac:dyDescent="0.2">
      <c r="A12" s="42" t="s">
        <v>16</v>
      </c>
      <c r="B12" s="38" t="s">
        <v>43</v>
      </c>
      <c r="C12" s="28" t="s">
        <v>5</v>
      </c>
      <c r="D12" s="28">
        <v>44</v>
      </c>
      <c r="E12" s="53"/>
      <c r="F12" s="29">
        <f>SUM(E12*D12)</f>
        <v>0</v>
      </c>
    </row>
    <row r="13" spans="1:6" ht="259.5" customHeight="1" x14ac:dyDescent="0.2">
      <c r="A13" s="42" t="s">
        <v>17</v>
      </c>
      <c r="B13" s="39" t="s">
        <v>44</v>
      </c>
      <c r="C13" s="57" t="s">
        <v>8</v>
      </c>
      <c r="D13" s="58">
        <v>2</v>
      </c>
      <c r="E13" s="59"/>
      <c r="F13" s="60">
        <f t="shared" si="1"/>
        <v>0</v>
      </c>
    </row>
    <row r="14" spans="1:6" ht="276" customHeight="1" x14ac:dyDescent="0.2">
      <c r="A14" s="42"/>
      <c r="B14" s="39" t="s">
        <v>45</v>
      </c>
      <c r="C14" s="58"/>
      <c r="D14" s="58"/>
      <c r="E14" s="59"/>
      <c r="F14" s="60"/>
    </row>
    <row r="15" spans="1:6" ht="293.25" x14ac:dyDescent="0.2">
      <c r="A15" s="42"/>
      <c r="B15" s="39" t="s">
        <v>46</v>
      </c>
      <c r="C15" s="58"/>
      <c r="D15" s="58"/>
      <c r="E15" s="59"/>
      <c r="F15" s="60"/>
    </row>
    <row r="16" spans="1:6" ht="375" customHeight="1" x14ac:dyDescent="0.2">
      <c r="A16" s="42" t="s">
        <v>18</v>
      </c>
      <c r="B16" s="39" t="s">
        <v>47</v>
      </c>
      <c r="C16" s="28" t="s">
        <v>5</v>
      </c>
      <c r="D16" s="28">
        <v>216</v>
      </c>
      <c r="E16" s="53"/>
      <c r="F16" s="29">
        <f t="shared" si="1"/>
        <v>0</v>
      </c>
    </row>
    <row r="17" spans="1:7" ht="243" customHeight="1" x14ac:dyDescent="0.2">
      <c r="A17" s="42" t="s">
        <v>19</v>
      </c>
      <c r="B17" s="39" t="s">
        <v>29</v>
      </c>
      <c r="C17" s="28" t="s">
        <v>5</v>
      </c>
      <c r="D17" s="28">
        <v>5</v>
      </c>
      <c r="E17" s="53"/>
      <c r="F17" s="29">
        <f t="shared" si="1"/>
        <v>0</v>
      </c>
    </row>
    <row r="18" spans="1:7" ht="51" x14ac:dyDescent="0.2">
      <c r="A18" s="26">
        <v>8</v>
      </c>
      <c r="B18" s="39" t="s">
        <v>30</v>
      </c>
      <c r="C18" s="48" t="s">
        <v>5</v>
      </c>
      <c r="D18" s="48">
        <v>0</v>
      </c>
      <c r="E18" s="53"/>
      <c r="F18" s="49">
        <f t="shared" si="1"/>
        <v>0</v>
      </c>
    </row>
    <row r="19" spans="1:7" ht="42.75" customHeight="1" x14ac:dyDescent="0.2">
      <c r="A19" s="26">
        <v>9</v>
      </c>
      <c r="B19" s="38" t="s">
        <v>11</v>
      </c>
      <c r="C19" s="28" t="s">
        <v>8</v>
      </c>
      <c r="D19" s="28">
        <v>1</v>
      </c>
      <c r="E19" s="53"/>
      <c r="F19" s="29">
        <f>SUM(E19*D19)</f>
        <v>0</v>
      </c>
    </row>
    <row r="20" spans="1:7" ht="65.25" customHeight="1" x14ac:dyDescent="0.2">
      <c r="A20" s="26">
        <v>10</v>
      </c>
      <c r="B20" s="27" t="s">
        <v>7</v>
      </c>
      <c r="C20" s="28" t="s">
        <v>8</v>
      </c>
      <c r="D20" s="28">
        <v>1</v>
      </c>
      <c r="E20" s="54"/>
      <c r="F20" s="29">
        <f>SUM(E20*D20)</f>
        <v>0</v>
      </c>
    </row>
    <row r="21" spans="1:7" x14ac:dyDescent="0.2">
      <c r="A21" s="30"/>
      <c r="B21" s="30"/>
      <c r="C21" s="31"/>
      <c r="D21" s="31"/>
      <c r="E21" s="32"/>
      <c r="F21" s="32"/>
    </row>
    <row r="22" spans="1:7" s="37" customFormat="1" ht="15" x14ac:dyDescent="0.25">
      <c r="A22" s="34"/>
      <c r="B22" s="34"/>
      <c r="C22" s="35"/>
      <c r="D22" s="35"/>
      <c r="E22" s="36" t="s">
        <v>9</v>
      </c>
      <c r="F22" s="33">
        <f>SUM(F7:F20)</f>
        <v>0</v>
      </c>
      <c r="G22" s="44"/>
    </row>
    <row r="23" spans="1:7" x14ac:dyDescent="0.2">
      <c r="A23" s="7"/>
      <c r="B23" s="8"/>
      <c r="C23" s="7"/>
      <c r="D23" s="9"/>
      <c r="E23" s="10"/>
      <c r="F23" s="10"/>
    </row>
    <row r="24" spans="1:7" s="3" customFormat="1" ht="15" x14ac:dyDescent="0.25">
      <c r="A24" s="21"/>
      <c r="B24" s="15"/>
      <c r="C24" s="21"/>
      <c r="D24" s="22"/>
      <c r="E24" s="23"/>
      <c r="F24" s="24"/>
    </row>
    <row r="25" spans="1:7" s="3" customFormat="1" ht="15" x14ac:dyDescent="0.25">
      <c r="A25" s="21"/>
      <c r="B25" s="15"/>
      <c r="C25" s="21"/>
      <c r="D25" s="22"/>
      <c r="E25" s="23"/>
      <c r="F25" s="24"/>
    </row>
    <row r="26" spans="1:7" s="3" customFormat="1" ht="15" x14ac:dyDescent="0.25">
      <c r="A26" s="21"/>
      <c r="B26" s="15"/>
      <c r="C26" s="21"/>
      <c r="D26" s="22"/>
      <c r="E26" s="23"/>
      <c r="F26" s="33"/>
    </row>
    <row r="27" spans="1:7" s="3" customFormat="1" ht="15" x14ac:dyDescent="0.25">
      <c r="A27" s="21"/>
      <c r="B27" s="15"/>
      <c r="C27" s="33"/>
      <c r="D27" s="22"/>
      <c r="E27" s="32"/>
      <c r="F27" s="33"/>
    </row>
    <row r="28" spans="1:7" s="3" customFormat="1" ht="15" x14ac:dyDescent="0.25">
      <c r="A28" s="21"/>
      <c r="B28" s="15"/>
      <c r="C28" s="21"/>
      <c r="D28" s="22"/>
      <c r="E28" s="23"/>
      <c r="F28" s="24"/>
    </row>
    <row r="29" spans="1:7" s="3" customFormat="1" ht="15" x14ac:dyDescent="0.25">
      <c r="A29" s="21"/>
      <c r="B29" s="15"/>
      <c r="C29" s="21"/>
      <c r="D29" s="22"/>
      <c r="E29" s="23"/>
      <c r="F29" s="24"/>
    </row>
    <row r="30" spans="1:7" s="3" customFormat="1" ht="15" x14ac:dyDescent="0.25">
      <c r="A30" s="21"/>
      <c r="B30" s="15"/>
      <c r="C30" s="21"/>
      <c r="D30" s="22"/>
      <c r="E30" s="23"/>
      <c r="F30" s="24"/>
    </row>
    <row r="31" spans="1:7" s="3" customFormat="1" ht="15" x14ac:dyDescent="0.25">
      <c r="A31" s="21"/>
      <c r="B31" s="15"/>
      <c r="C31" s="21"/>
      <c r="D31" s="22"/>
      <c r="E31" s="23"/>
      <c r="F31" s="24"/>
    </row>
    <row r="32" spans="1:7" s="3" customFormat="1" ht="15" x14ac:dyDescent="0.25">
      <c r="A32" s="21"/>
      <c r="B32" s="15"/>
      <c r="C32" s="21"/>
      <c r="D32" s="22"/>
      <c r="E32" s="23"/>
      <c r="F32" s="24"/>
    </row>
    <row r="33" spans="1:7" s="3" customFormat="1" ht="15" x14ac:dyDescent="0.25">
      <c r="A33" s="21"/>
      <c r="B33" s="15"/>
      <c r="C33" s="21"/>
      <c r="D33" s="22"/>
      <c r="E33" s="23"/>
      <c r="F33" s="24"/>
    </row>
    <row r="34" spans="1:7" s="3" customFormat="1" ht="15" x14ac:dyDescent="0.25">
      <c r="A34" s="21"/>
      <c r="B34" s="15"/>
      <c r="C34" s="21"/>
      <c r="D34" s="22"/>
      <c r="E34" s="23"/>
      <c r="F34" s="24"/>
    </row>
    <row r="35" spans="1:7" s="2" customFormat="1" x14ac:dyDescent="0.2">
      <c r="A35" s="11"/>
      <c r="B35" s="14"/>
      <c r="C35" s="11"/>
      <c r="D35" s="12"/>
      <c r="E35" s="13"/>
      <c r="F35" s="25"/>
      <c r="G35" s="45"/>
    </row>
    <row r="36" spans="1:7" s="2" customFormat="1" x14ac:dyDescent="0.2">
      <c r="A36" s="11"/>
      <c r="B36" s="14"/>
      <c r="C36" s="11"/>
      <c r="D36" s="12"/>
      <c r="E36" s="13"/>
      <c r="F36" s="25"/>
      <c r="G36" s="45"/>
    </row>
    <row r="37" spans="1:7" s="2" customFormat="1" x14ac:dyDescent="0.2">
      <c r="A37" s="11"/>
      <c r="B37" s="14"/>
      <c r="C37" s="11"/>
      <c r="D37" s="12"/>
      <c r="E37" s="13"/>
      <c r="F37" s="25"/>
      <c r="G37" s="45"/>
    </row>
    <row r="38" spans="1:7" s="2" customFormat="1" x14ac:dyDescent="0.2">
      <c r="A38" s="11"/>
      <c r="B38" s="14"/>
      <c r="C38" s="11"/>
      <c r="D38" s="12"/>
      <c r="E38" s="13"/>
      <c r="F38" s="25"/>
      <c r="G38" s="45"/>
    </row>
    <row r="39" spans="1:7" s="2" customFormat="1" x14ac:dyDescent="0.2">
      <c r="A39" s="11"/>
      <c r="B39" s="14"/>
      <c r="C39" s="11"/>
      <c r="D39" s="12"/>
      <c r="E39" s="13"/>
      <c r="F39" s="25"/>
      <c r="G39" s="45"/>
    </row>
  </sheetData>
  <sheetProtection algorithmName="SHA-512" hashValue="h9jYtj+LgYwnRwi7w+tuNGHQTkTVky68PJKkuFnYeA6UWsVW0kEvi0X+XsGAdPxhlLn+T6R8T5KrpjqtSs3Ehw==" saltValue="1eDLGv8fU5DYb3zF2Dh+BA==" spinCount="100000" sheet="1" objects="1" scenarios="1"/>
  <mergeCells count="5">
    <mergeCell ref="A3:B3"/>
    <mergeCell ref="C13:C15"/>
    <mergeCell ref="D13:D15"/>
    <mergeCell ref="E13:E15"/>
    <mergeCell ref="F13:F15"/>
  </mergeCells>
  <pageMargins left="0.74803149606299213" right="0.74803149606299213" top="0.98425196850393704" bottom="0.98425196850393704" header="0.51181102362204722" footer="0.51181102362204722"/>
  <pageSetup paperSize="9" firstPageNumber="0" orientation="portrait" horizontalDpi="300" verticalDpi="300" r:id="rId1"/>
  <headerFooter alignWithMargins="0">
    <oddHeader>&amp;CURED OVLAŠTENOG INŽENJERA ELEKTROTEHNIKE
IVANA MEDAČ, dipl.ing.el.</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7"/>
  <sheetViews>
    <sheetView zoomScale="60" zoomScaleNormal="60" workbookViewId="0">
      <selection activeCell="N7" sqref="N7"/>
    </sheetView>
  </sheetViews>
  <sheetFormatPr defaultColWidth="9" defaultRowHeight="14.25" x14ac:dyDescent="0.2"/>
  <cols>
    <col min="1" max="1" width="9" style="16" customWidth="1"/>
    <col min="2" max="2" width="38.28515625" style="20" customWidth="1"/>
    <col min="3" max="3" width="6" style="16" customWidth="1"/>
    <col min="4" max="4" width="8.5703125" style="17" customWidth="1"/>
    <col min="5" max="5" width="13.42578125" style="18" customWidth="1"/>
    <col min="6" max="6" width="16" style="19" customWidth="1"/>
    <col min="7" max="7" width="9" style="43"/>
    <col min="8" max="16384" width="9" style="1"/>
  </cols>
  <sheetData>
    <row r="1" spans="1:6" ht="25.5" x14ac:dyDescent="0.2">
      <c r="A1" s="4" t="s">
        <v>0</v>
      </c>
      <c r="B1" s="4" t="s">
        <v>1</v>
      </c>
      <c r="C1" s="5" t="s">
        <v>2</v>
      </c>
      <c r="D1" s="6" t="s">
        <v>3</v>
      </c>
      <c r="E1" s="4" t="s">
        <v>4</v>
      </c>
      <c r="F1" s="4" t="s">
        <v>6</v>
      </c>
    </row>
    <row r="2" spans="1:6" x14ac:dyDescent="0.2">
      <c r="A2" s="7"/>
      <c r="B2" s="8"/>
      <c r="C2" s="7"/>
      <c r="D2" s="9"/>
      <c r="E2" s="10"/>
      <c r="F2" s="10"/>
    </row>
    <row r="3" spans="1:6" x14ac:dyDescent="0.2">
      <c r="A3" s="56" t="s">
        <v>24</v>
      </c>
      <c r="B3" s="56"/>
      <c r="C3" s="7"/>
      <c r="D3" s="9"/>
      <c r="E3" s="10"/>
      <c r="F3" s="10"/>
    </row>
    <row r="4" spans="1:6" x14ac:dyDescent="0.2">
      <c r="A4" s="40"/>
      <c r="B4" s="40"/>
      <c r="C4" s="7"/>
      <c r="D4" s="9"/>
      <c r="E4" s="10"/>
      <c r="F4" s="10"/>
    </row>
    <row r="5" spans="1:6" ht="117.75" customHeight="1" x14ac:dyDescent="0.2">
      <c r="A5" s="40"/>
      <c r="B5" s="38" t="s">
        <v>12</v>
      </c>
      <c r="C5" s="7"/>
      <c r="D5" s="9"/>
      <c r="E5" s="10"/>
      <c r="F5" s="10"/>
    </row>
    <row r="6" spans="1:6" x14ac:dyDescent="0.2">
      <c r="A6" s="7"/>
      <c r="B6" s="8"/>
      <c r="C6" s="7"/>
      <c r="D6" s="9"/>
      <c r="E6" s="10"/>
      <c r="F6" s="10"/>
    </row>
    <row r="7" spans="1:6" ht="293.25" x14ac:dyDescent="0.2">
      <c r="A7" s="42" t="s">
        <v>13</v>
      </c>
      <c r="B7" s="38" t="s">
        <v>34</v>
      </c>
      <c r="C7" s="28" t="s">
        <v>5</v>
      </c>
      <c r="D7" s="28">
        <v>1943</v>
      </c>
      <c r="E7" s="50"/>
      <c r="F7" s="29">
        <f>SUM(E7*D7)</f>
        <v>0</v>
      </c>
    </row>
    <row r="8" spans="1:6" ht="369.75" x14ac:dyDescent="0.2">
      <c r="A8" s="42" t="s">
        <v>14</v>
      </c>
      <c r="B8" s="38" t="s">
        <v>35</v>
      </c>
      <c r="C8" s="28" t="s">
        <v>5</v>
      </c>
      <c r="D8" s="28">
        <v>319</v>
      </c>
      <c r="E8" s="50"/>
      <c r="F8" s="29">
        <f t="shared" ref="F8:F15" si="0">SUM(E8*D8)</f>
        <v>0</v>
      </c>
    </row>
    <row r="9" spans="1:6" ht="369.75" x14ac:dyDescent="0.2">
      <c r="A9" s="42" t="s">
        <v>15</v>
      </c>
      <c r="B9" s="39" t="s">
        <v>48</v>
      </c>
      <c r="C9" s="28" t="s">
        <v>5</v>
      </c>
      <c r="D9" s="28">
        <v>65</v>
      </c>
      <c r="E9" s="50"/>
      <c r="F9" s="29">
        <f t="shared" si="0"/>
        <v>0</v>
      </c>
    </row>
    <row r="10" spans="1:6" ht="242.25" x14ac:dyDescent="0.2">
      <c r="A10" s="42" t="s">
        <v>16</v>
      </c>
      <c r="B10" s="39" t="s">
        <v>26</v>
      </c>
      <c r="C10" s="28" t="s">
        <v>5</v>
      </c>
      <c r="D10" s="28">
        <v>40</v>
      </c>
      <c r="E10" s="50"/>
      <c r="F10" s="29">
        <f t="shared" si="0"/>
        <v>0</v>
      </c>
    </row>
    <row r="11" spans="1:6" ht="280.5" x14ac:dyDescent="0.2">
      <c r="A11" s="42" t="s">
        <v>17</v>
      </c>
      <c r="B11" s="39" t="s">
        <v>36</v>
      </c>
      <c r="C11" s="28" t="s">
        <v>5</v>
      </c>
      <c r="D11" s="28">
        <v>102</v>
      </c>
      <c r="E11" s="50"/>
      <c r="F11" s="29">
        <f t="shared" si="0"/>
        <v>0</v>
      </c>
    </row>
    <row r="12" spans="1:6" ht="255" x14ac:dyDescent="0.2">
      <c r="A12" s="42" t="s">
        <v>18</v>
      </c>
      <c r="B12" s="39" t="s">
        <v>37</v>
      </c>
      <c r="C12" s="28" t="s">
        <v>5</v>
      </c>
      <c r="D12" s="28">
        <v>147</v>
      </c>
      <c r="E12" s="50"/>
      <c r="F12" s="29">
        <f t="shared" si="0"/>
        <v>0</v>
      </c>
    </row>
    <row r="13" spans="1:6" ht="288" customHeight="1" x14ac:dyDescent="0.2">
      <c r="A13" s="42" t="s">
        <v>19</v>
      </c>
      <c r="B13" s="38" t="s">
        <v>27</v>
      </c>
      <c r="C13" s="28" t="s">
        <v>5</v>
      </c>
      <c r="D13" s="28">
        <v>852</v>
      </c>
      <c r="E13" s="50"/>
      <c r="F13" s="29">
        <f t="shared" si="0"/>
        <v>0</v>
      </c>
    </row>
    <row r="14" spans="1:6" ht="389.25" customHeight="1" x14ac:dyDescent="0.2">
      <c r="A14" s="42" t="s">
        <v>20</v>
      </c>
      <c r="B14" s="38" t="s">
        <v>28</v>
      </c>
      <c r="C14" s="28" t="s">
        <v>5</v>
      </c>
      <c r="D14" s="28">
        <v>118</v>
      </c>
      <c r="E14" s="50"/>
      <c r="F14" s="29">
        <f t="shared" si="0"/>
        <v>0</v>
      </c>
    </row>
    <row r="15" spans="1:6" ht="60" customHeight="1" x14ac:dyDescent="0.2">
      <c r="A15" s="26">
        <v>9</v>
      </c>
      <c r="B15" s="39" t="s">
        <v>30</v>
      </c>
      <c r="C15" s="48" t="s">
        <v>5</v>
      </c>
      <c r="D15" s="48">
        <v>0</v>
      </c>
      <c r="E15" s="50"/>
      <c r="F15" s="49">
        <f t="shared" si="0"/>
        <v>0</v>
      </c>
    </row>
    <row r="16" spans="1:6" ht="38.25" x14ac:dyDescent="0.2">
      <c r="A16" s="26">
        <v>10</v>
      </c>
      <c r="B16" s="38" t="s">
        <v>11</v>
      </c>
      <c r="C16" s="28" t="s">
        <v>8</v>
      </c>
      <c r="D16" s="28">
        <v>1</v>
      </c>
      <c r="E16" s="50"/>
      <c r="F16" s="29">
        <f>SUM(E16*D16)</f>
        <v>0</v>
      </c>
    </row>
    <row r="17" spans="1:7" ht="55.5" customHeight="1" x14ac:dyDescent="0.2">
      <c r="A17" s="26">
        <v>11</v>
      </c>
      <c r="B17" s="27" t="s">
        <v>7</v>
      </c>
      <c r="C17" s="28" t="s">
        <v>8</v>
      </c>
      <c r="D17" s="28">
        <v>1</v>
      </c>
      <c r="E17" s="50"/>
      <c r="F17" s="29">
        <f>SUM(E17*D17)</f>
        <v>0</v>
      </c>
    </row>
    <row r="18" spans="1:7" x14ac:dyDescent="0.2">
      <c r="A18" s="30"/>
      <c r="B18" s="30"/>
      <c r="C18" s="31"/>
      <c r="D18" s="31"/>
      <c r="E18" s="32"/>
      <c r="F18" s="32"/>
    </row>
    <row r="19" spans="1:7" s="37" customFormat="1" ht="15" x14ac:dyDescent="0.25">
      <c r="A19" s="34"/>
      <c r="B19" s="34"/>
      <c r="C19" s="35"/>
      <c r="D19" s="35"/>
      <c r="E19" s="36" t="s">
        <v>9</v>
      </c>
      <c r="F19" s="33">
        <f>SUM(F7:F17)</f>
        <v>0</v>
      </c>
      <c r="G19" s="44"/>
    </row>
    <row r="20" spans="1:7" x14ac:dyDescent="0.2">
      <c r="A20" s="7"/>
      <c r="B20" s="8"/>
      <c r="C20" s="7"/>
      <c r="D20" s="9"/>
      <c r="E20" s="10"/>
      <c r="F20" s="10"/>
    </row>
    <row r="21" spans="1:7" s="3" customFormat="1" ht="15" x14ac:dyDescent="0.25">
      <c r="A21" s="21"/>
      <c r="B21" s="15"/>
      <c r="C21" s="21"/>
      <c r="D21" s="22"/>
      <c r="E21" s="23"/>
      <c r="F21" s="24"/>
    </row>
    <row r="22" spans="1:7" s="3" customFormat="1" ht="15" x14ac:dyDescent="0.25">
      <c r="A22" s="21"/>
      <c r="B22" s="15"/>
      <c r="C22" s="21"/>
      <c r="D22" s="22"/>
      <c r="E22" s="23"/>
      <c r="F22" s="24"/>
    </row>
    <row r="23" spans="1:7" s="3" customFormat="1" ht="15" x14ac:dyDescent="0.25">
      <c r="A23" s="21"/>
      <c r="B23" s="15"/>
      <c r="C23" s="21"/>
      <c r="D23" s="22"/>
      <c r="E23" s="23"/>
      <c r="F23" s="24"/>
    </row>
    <row r="24" spans="1:7" s="3" customFormat="1" ht="15" x14ac:dyDescent="0.25">
      <c r="A24" s="21"/>
      <c r="B24" s="15"/>
      <c r="C24" s="21"/>
      <c r="D24" s="22"/>
      <c r="E24" s="23"/>
      <c r="F24" s="33"/>
    </row>
    <row r="25" spans="1:7" s="3" customFormat="1" ht="15" x14ac:dyDescent="0.25">
      <c r="A25" s="21"/>
      <c r="B25" s="15"/>
      <c r="C25" s="33"/>
      <c r="D25" s="22"/>
      <c r="E25" s="32"/>
      <c r="F25" s="33"/>
    </row>
    <row r="26" spans="1:7" s="3" customFormat="1" ht="15" x14ac:dyDescent="0.25">
      <c r="A26" s="21"/>
      <c r="B26" s="15"/>
      <c r="C26" s="21"/>
      <c r="D26" s="22"/>
      <c r="E26" s="23"/>
      <c r="F26" s="24"/>
    </row>
    <row r="27" spans="1:7" s="3" customFormat="1" ht="15" x14ac:dyDescent="0.25">
      <c r="A27" s="21"/>
      <c r="B27" s="15"/>
      <c r="C27" s="21"/>
      <c r="D27" s="22"/>
      <c r="E27" s="23"/>
      <c r="F27" s="24"/>
    </row>
    <row r="28" spans="1:7" s="3" customFormat="1" ht="15" x14ac:dyDescent="0.25">
      <c r="A28" s="21"/>
      <c r="B28" s="15"/>
      <c r="C28" s="21"/>
      <c r="D28" s="22"/>
      <c r="E28" s="23"/>
      <c r="F28" s="24"/>
    </row>
    <row r="29" spans="1:7" s="3" customFormat="1" ht="15" x14ac:dyDescent="0.25">
      <c r="A29" s="21"/>
      <c r="B29" s="15"/>
      <c r="C29" s="21"/>
      <c r="D29" s="22"/>
      <c r="E29" s="23"/>
      <c r="F29" s="24"/>
    </row>
    <row r="30" spans="1:7" s="3" customFormat="1" ht="15" x14ac:dyDescent="0.25">
      <c r="A30" s="21"/>
      <c r="B30" s="15"/>
      <c r="C30" s="21"/>
      <c r="D30" s="22"/>
      <c r="E30" s="23"/>
      <c r="F30" s="24"/>
    </row>
    <row r="31" spans="1:7" s="3" customFormat="1" ht="15" x14ac:dyDescent="0.25">
      <c r="A31" s="21"/>
      <c r="B31" s="15"/>
      <c r="C31" s="21"/>
      <c r="D31" s="22"/>
      <c r="E31" s="23"/>
      <c r="F31" s="24"/>
    </row>
    <row r="32" spans="1:7" s="3" customFormat="1" ht="15" x14ac:dyDescent="0.25">
      <c r="A32" s="21"/>
      <c r="B32" s="15"/>
      <c r="C32" s="21"/>
      <c r="D32" s="22"/>
      <c r="E32" s="23"/>
      <c r="F32" s="24"/>
    </row>
    <row r="33" spans="1:7" s="2" customFormat="1" x14ac:dyDescent="0.2">
      <c r="A33" s="11"/>
      <c r="B33" s="14"/>
      <c r="C33" s="11"/>
      <c r="D33" s="12"/>
      <c r="E33" s="13"/>
      <c r="F33" s="25"/>
      <c r="G33" s="45"/>
    </row>
    <row r="34" spans="1:7" s="2" customFormat="1" x14ac:dyDescent="0.2">
      <c r="A34" s="11"/>
      <c r="B34" s="14"/>
      <c r="C34" s="11"/>
      <c r="D34" s="12"/>
      <c r="E34" s="13"/>
      <c r="F34" s="25"/>
      <c r="G34" s="45"/>
    </row>
    <row r="35" spans="1:7" s="2" customFormat="1" x14ac:dyDescent="0.2">
      <c r="A35" s="11"/>
      <c r="B35" s="14"/>
      <c r="C35" s="11"/>
      <c r="D35" s="12"/>
      <c r="E35" s="13"/>
      <c r="F35" s="25"/>
      <c r="G35" s="45"/>
    </row>
    <row r="36" spans="1:7" s="2" customFormat="1" x14ac:dyDescent="0.2">
      <c r="A36" s="11"/>
      <c r="B36" s="14"/>
      <c r="C36" s="11"/>
      <c r="D36" s="12"/>
      <c r="E36" s="13"/>
      <c r="F36" s="25"/>
      <c r="G36" s="45"/>
    </row>
    <row r="37" spans="1:7" s="2" customFormat="1" x14ac:dyDescent="0.2">
      <c r="A37" s="11"/>
      <c r="B37" s="14"/>
      <c r="C37" s="11"/>
      <c r="D37" s="12"/>
      <c r="E37" s="13"/>
      <c r="F37" s="25"/>
      <c r="G37" s="45"/>
    </row>
  </sheetData>
  <sheetProtection algorithmName="SHA-512" hashValue="QOedNRZRbZ8i9dk+ug81DPmsyVhg391Yex6nkvcbtdONTxQ11U3qkSZH1YMrUAM8je1eJWLqqQfrIbQmtwOW+Q==" saltValue="Qxl0bDg3Hz56UhoZHjXy/Q==" spinCount="100000" sheet="1" objects="1" scenarios="1"/>
  <mergeCells count="1">
    <mergeCell ref="A3:B3"/>
  </mergeCells>
  <pageMargins left="0.74803149606299213" right="0.74803149606299213" top="0.98425196850393704" bottom="0.98425196850393704" header="0.51181102362204722" footer="0.51181102362204722"/>
  <pageSetup paperSize="9" firstPageNumber="0" orientation="portrait" horizontalDpi="300" verticalDpi="300" r:id="rId1"/>
  <headerFooter alignWithMargins="0">
    <oddHeader>&amp;CURED OVLAŠTENOG INŽENJERA ELEKTROTEHNIKE
IVANA MEDAČ, dipl.ing.el.</oddHeader>
    <oddFooter>&amp;C&amp;P</oddFooter>
  </headerFooter>
  <rowBreaks count="1" manualBreakCount="1">
    <brk id="2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Rekapitulacija</vt:lpstr>
      <vt:lpstr>STP</vt:lpstr>
      <vt:lpstr>ostala zgrada</vt:lpstr>
      <vt:lpstr>'ostala zgrada'!Print_Titles</vt:lpstr>
      <vt:lpstr>STP!Print_Titles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Ivana Medac</dc:creator>
  <cp:lastModifiedBy>Kristina Zivcic</cp:lastModifiedBy>
  <cp:lastPrinted>2016-08-26T07:20:34Z</cp:lastPrinted>
  <dcterms:created xsi:type="dcterms:W3CDTF">2015-04-08T06:57:20Z</dcterms:created>
  <dcterms:modified xsi:type="dcterms:W3CDTF">2019-01-16T08:47:13Z</dcterms:modified>
</cp:coreProperties>
</file>